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ace1ebf2fed739/Documentos/CATA/Documents/Reto a Emprendedores/Tareas/"/>
    </mc:Choice>
  </mc:AlternateContent>
  <xr:revisionPtr revIDLastSave="234" documentId="8_{E941C2DC-814A-430F-B8A9-EDEDB496A849}" xr6:coauthVersionLast="45" xr6:coauthVersionMax="45" xr10:uidLastSave="{B7F7A59E-BA47-4C48-ACC1-A6168299C2EA}"/>
  <bookViews>
    <workbookView xWindow="-120" yWindow="-120" windowWidth="29040" windowHeight="15840" xr2:uid="{E5422F02-26BD-4356-BBA7-5C364E83031F}"/>
  </bookViews>
  <sheets>
    <sheet name="DEFINE EL PRECIO" sheetId="1" r:id="rId1"/>
    <sheet name="RESULTADO DEL MES EJEMPLO" sheetId="2" r:id="rId2"/>
    <sheet name="CALCULO DE GASTOS" sheetId="4" r:id="rId3"/>
    <sheet name="RESULTADO DEL MES" sheetId="3" r:id="rId4"/>
    <sheet name="RESULTADO ESTIMADO DE UN AÑ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5" l="1"/>
  <c r="D13" i="5"/>
  <c r="D18" i="5"/>
  <c r="P18" i="5" s="1"/>
  <c r="D15" i="5"/>
  <c r="P13" i="5"/>
  <c r="P16" i="5" s="1"/>
  <c r="E16" i="5"/>
  <c r="E14" i="5" s="1"/>
  <c r="F16" i="5"/>
  <c r="G16" i="5"/>
  <c r="H16" i="5"/>
  <c r="H14" i="5" s="1"/>
  <c r="H17" i="5" s="1"/>
  <c r="H19" i="5" s="1"/>
  <c r="I16" i="5"/>
  <c r="I14" i="5" s="1"/>
  <c r="I17" i="5" s="1"/>
  <c r="I19" i="5" s="1"/>
  <c r="J16" i="5"/>
  <c r="J14" i="5" s="1"/>
  <c r="J17" i="5" s="1"/>
  <c r="J19" i="5" s="1"/>
  <c r="K16" i="5"/>
  <c r="K14" i="5" s="1"/>
  <c r="K17" i="5" s="1"/>
  <c r="K19" i="5" s="1"/>
  <c r="L16" i="5"/>
  <c r="L14" i="5" s="1"/>
  <c r="M16" i="5"/>
  <c r="N16" i="5"/>
  <c r="N14" i="5" s="1"/>
  <c r="O16" i="5"/>
  <c r="D16" i="5"/>
  <c r="D14" i="5" s="1"/>
  <c r="C16" i="5"/>
  <c r="O14" i="5"/>
  <c r="M14" i="5"/>
  <c r="F14" i="5"/>
  <c r="G14" i="5"/>
  <c r="G17" i="5" s="1"/>
  <c r="G19" i="5" s="1"/>
  <c r="M11" i="5"/>
  <c r="L11" i="5"/>
  <c r="H11" i="5"/>
  <c r="F11" i="5"/>
  <c r="E11" i="5"/>
  <c r="G11" i="5"/>
  <c r="I11" i="5"/>
  <c r="J11" i="5"/>
  <c r="K11" i="5"/>
  <c r="N11" i="5"/>
  <c r="O11" i="5"/>
  <c r="O17" i="5" s="1"/>
  <c r="O19" i="5" s="1"/>
  <c r="G27" i="4"/>
  <c r="F14" i="3"/>
  <c r="F13" i="3"/>
  <c r="F15" i="3" s="1"/>
  <c r="F17" i="1"/>
  <c r="F14" i="2"/>
  <c r="F13" i="2"/>
  <c r="G16" i="2" s="1"/>
  <c r="M17" i="5" l="1"/>
  <c r="M19" i="5" s="1"/>
  <c r="P14" i="5"/>
  <c r="N17" i="5"/>
  <c r="N19" i="5" s="1"/>
  <c r="E17" i="5"/>
  <c r="E19" i="5" s="1"/>
  <c r="F17" i="5"/>
  <c r="F19" i="5" s="1"/>
  <c r="L17" i="5"/>
  <c r="L19" i="5" s="1"/>
  <c r="D11" i="5"/>
  <c r="G14" i="3"/>
  <c r="G16" i="3"/>
  <c r="G15" i="3"/>
  <c r="F17" i="3"/>
  <c r="G17" i="3" s="1"/>
  <c r="G14" i="2"/>
  <c r="F15" i="2"/>
  <c r="D17" i="5" l="1"/>
  <c r="D19" i="5" s="1"/>
  <c r="P11" i="5"/>
  <c r="G15" i="2"/>
  <c r="F17" i="2"/>
  <c r="G17" i="2" s="1"/>
  <c r="Q18" i="5" l="1"/>
  <c r="P17" i="5"/>
  <c r="Q14" i="5"/>
  <c r="Q17" i="5" l="1"/>
  <c r="P19" i="5"/>
  <c r="Q19" i="5" s="1"/>
</calcChain>
</file>

<file path=xl/sharedStrings.xml><?xml version="1.0" encoding="utf-8"?>
<sst xmlns="http://schemas.openxmlformats.org/spreadsheetml/2006/main" count="143" uniqueCount="95">
  <si>
    <t>CALCULO DEL PRECIO A PARTIR DE DIFERENTES % UTILIDADES</t>
  </si>
  <si>
    <t>UNIDAD DE MEDIDA</t>
  </si>
  <si>
    <t>COSTO UNITARIO</t>
  </si>
  <si>
    <t>% UTILIDAD</t>
  </si>
  <si>
    <t>PRECIO DE VENTA</t>
  </si>
  <si>
    <t>% PORCENTAJE</t>
  </si>
  <si>
    <t>VENTAS</t>
  </si>
  <si>
    <t>COSTO</t>
  </si>
  <si>
    <t>COSTO UNITARIO x UNIDADES VENDIDAS</t>
  </si>
  <si>
    <t>UTILIDAD BRUTA</t>
  </si>
  <si>
    <t>VENTAS - COSTO = UTILIDAD BRUTA</t>
  </si>
  <si>
    <t>GASTOS</t>
  </si>
  <si>
    <t>UTILIDAD OPERACIONAL</t>
  </si>
  <si>
    <t>UTILIDAD BRUTA - GASTOS = UTILIDAD OPERACIONAL</t>
  </si>
  <si>
    <t>NOMBRE DEL PRODUCTO O SERVICIO:</t>
  </si>
  <si>
    <t>1. Escribe el nombre del Producto o Servicio</t>
  </si>
  <si>
    <t>RETO PRECIO</t>
  </si>
  <si>
    <r>
      <t xml:space="preserve">2. Define la Unidad de Venta          </t>
    </r>
    <r>
      <rPr>
        <b/>
        <sz val="9"/>
        <color rgb="FF005A58"/>
        <rFont val="Arial Nova Cond Light"/>
        <family val="2"/>
      </rPr>
      <t xml:space="preserve"> (Por Unidad o por Paquete de X unidades)</t>
    </r>
  </si>
  <si>
    <t>3. Escribe el Costo Unitario por producto</t>
  </si>
  <si>
    <t>PRODUCTO O SERVICIO</t>
  </si>
  <si>
    <t>UNIDAD DE VENTA</t>
  </si>
  <si>
    <t>4. Escribe el Porcentaje de Utilidad que deseas calcular</t>
  </si>
  <si>
    <t>5. Calcula el Precio de Venta</t>
  </si>
  <si>
    <t>Ejemplo: Galletas</t>
  </si>
  <si>
    <t>Unidad</t>
  </si>
  <si>
    <t>FECHA DEL CALCULO DEL PRECIO:</t>
  </si>
  <si>
    <t>RESULTADO DEL MES</t>
  </si>
  <si>
    <t>ESTADO DE RESULTADOS</t>
  </si>
  <si>
    <t>FORMULA</t>
  </si>
  <si>
    <t>UNIDADES VENDIDAS</t>
  </si>
  <si>
    <t>1. Escribe el Precio de Venta del Producto</t>
  </si>
  <si>
    <t>2. Escribe las Unidades que estimas vender</t>
  </si>
  <si>
    <t>4. Calcula el Porcentaje respecto al 100% de las Ventas o Ingresos</t>
  </si>
  <si>
    <t>ESTADO DE RESULTADOS DEL MES</t>
  </si>
  <si>
    <t>PRECIO DE VENTAS x UNIDADES VENDIDAS</t>
  </si>
  <si>
    <t>Galletas</t>
  </si>
  <si>
    <t>1- % UTILIDAD</t>
  </si>
  <si>
    <t>FORMULA CALCULO DE PRECIO =</t>
  </si>
  <si>
    <t>SUMA DE TODOS LOS GASTOS DEL MES</t>
  </si>
  <si>
    <t>3. Calcula los Resultados de Mes</t>
  </si>
  <si>
    <t>3. Calcula los Resultados del Mes</t>
  </si>
  <si>
    <t>RESULTADOS DEL MES</t>
  </si>
  <si>
    <t>CALCULO DE LOS GASTOS DE TU NEGOCIO</t>
  </si>
  <si>
    <t>FECHA DEL CALCULO DE LOS GASTOS:</t>
  </si>
  <si>
    <t>PROVEEDOR</t>
  </si>
  <si>
    <t>CANTIDAD GASTADA</t>
  </si>
  <si>
    <t>PRECIO POR UNIDAD</t>
  </si>
  <si>
    <t>Salarios de Administración y Comerciales</t>
  </si>
  <si>
    <t>1. Haz una lista de los Gastos que necesitas para operar en el mes</t>
  </si>
  <si>
    <t>2. Escribe la Cantidad que estimas gastar de cada uno</t>
  </si>
  <si>
    <t>3. Define la Unidad de medida de cada Gasto</t>
  </si>
  <si>
    <t>4. Escribe el nombre del Proveedor seleccionado de cada Gasto</t>
  </si>
  <si>
    <t xml:space="preserve">5. Escribe el Precio de cada gasto </t>
  </si>
  <si>
    <t>Seguros</t>
  </si>
  <si>
    <t>Comunicaciones</t>
  </si>
  <si>
    <t>Contador</t>
  </si>
  <si>
    <t>Mercadeo y Publicidad</t>
  </si>
  <si>
    <t>Gastos Legales</t>
  </si>
  <si>
    <t>Papelería</t>
  </si>
  <si>
    <t>Servicios Públicos de Oficinas</t>
  </si>
  <si>
    <t>Servicios Generales</t>
  </si>
  <si>
    <t>Otros</t>
  </si>
  <si>
    <t>TOTAL GASTOS</t>
  </si>
  <si>
    <t>GASTO TOTAL POR RECURSO</t>
  </si>
  <si>
    <t>Software</t>
  </si>
  <si>
    <t>Cargas de Prestaciones Sociales</t>
  </si>
  <si>
    <t>Servicios Jurídicos</t>
  </si>
  <si>
    <t>Asesorías Externas</t>
  </si>
  <si>
    <t>6. Escribe el Precio del Gasto Total en el mes</t>
  </si>
  <si>
    <t>PRECIO DE VENTAS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</si>
  <si>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</si>
  <si>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</si>
  <si>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</si>
  <si>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</si>
  <si>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</si>
  <si>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</si>
  <si>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</si>
  <si>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</si>
  <si>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</si>
  <si>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</si>
  <si>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</si>
  <si>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</si>
  <si>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TOTAL AÑO</t>
  </si>
  <si>
    <t>Escribe el precio de ventas definido para todos los meses</t>
  </si>
  <si>
    <t>Escribe el costo unitario para todos los meses</t>
  </si>
  <si>
    <t>Escribe las Unidades vendidas que estimas para cada mes</t>
  </si>
  <si>
    <t>GASTOS TOTALES</t>
  </si>
  <si>
    <t>Escribe los Gastos Totales que estimas para cada mes</t>
  </si>
  <si>
    <t>1. Escribe los datos de Precio de Ventas, Unidades Vendidas, Costo Unitario y Gastos Totales de cada mes</t>
  </si>
  <si>
    <t>-</t>
  </si>
  <si>
    <t>FECHA DEL CALCULO ESTIMADO DEL RESULTADO DEL AÑO:</t>
  </si>
  <si>
    <t>2. Calcula los Resultados del Año</t>
  </si>
  <si>
    <t>3. Calcula el Porcentaje respecto al 100% de las Ventas o Ingresos</t>
  </si>
  <si>
    <t>* Borra los datos de las casillas blancas del ejemplo y escribe los datos de tu negocio</t>
  </si>
  <si>
    <t>RESULTADO ESTIMADO DE UN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</si>
</sst>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2AA9A6"/>
      <name val="Arial Narrow"/>
      <family val="2"/>
    </font>
    <font>
      <sz val="12"/>
      <color rgb="FF002060"/>
      <name val="Arial Narrow"/>
      <family val="2"/>
    </font>
    <font>
      <sz val="12"/>
      <color rgb="FF0070C0"/>
      <name val="Arial Nova Cond Light"/>
      <family val="2"/>
    </font>
    <font>
      <b/>
      <sz val="12"/>
      <color theme="1"/>
      <name val="Arial Nova Cond Light"/>
      <family val="2"/>
    </font>
    <font>
      <b/>
      <sz val="11"/>
      <color theme="1"/>
      <name val="Arial Nova Cond Light"/>
      <family val="2"/>
    </font>
    <font>
      <b/>
      <sz val="12"/>
      <color theme="0"/>
      <name val="Arial Nova Cond Light"/>
      <family val="2"/>
    </font>
    <font>
      <b/>
      <sz val="11"/>
      <color theme="0"/>
      <name val="Arial Nova Cond Light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ova Cond Light"/>
      <family val="2"/>
    </font>
    <font>
      <b/>
      <sz val="12"/>
      <color theme="9" tint="-0.499984740745262"/>
      <name val="Arial Nova Cond Light"/>
      <family val="2"/>
    </font>
    <font>
      <b/>
      <sz val="11"/>
      <color theme="9" tint="-0.499984740745262"/>
      <name val="Arial Nova Cond Light"/>
      <family val="2"/>
    </font>
    <font>
      <b/>
      <sz val="18"/>
      <color theme="0"/>
      <name val="Arial Narrow"/>
      <family val="2"/>
    </font>
    <font>
      <b/>
      <sz val="16"/>
      <color rgb="FF009999"/>
      <name val="Arial Nova Cond Light"/>
      <family val="2"/>
    </font>
    <font>
      <b/>
      <sz val="11"/>
      <color rgb="FF009999"/>
      <name val="Calibri"/>
      <family val="2"/>
      <scheme val="minor"/>
    </font>
    <font>
      <sz val="11"/>
      <color rgb="FF009999"/>
      <name val="Calibri"/>
      <family val="2"/>
      <scheme val="minor"/>
    </font>
    <font>
      <b/>
      <sz val="12"/>
      <color rgb="FF009999"/>
      <name val="Arial Nova Cond Light"/>
      <family val="2"/>
    </font>
    <font>
      <b/>
      <sz val="12"/>
      <color rgb="FF005A58"/>
      <name val="Arial Nova Cond Light"/>
      <family val="2"/>
    </font>
    <font>
      <b/>
      <sz val="11"/>
      <color rgb="FF005A58"/>
      <name val="Arial Nova Cond Light"/>
      <family val="2"/>
    </font>
    <font>
      <sz val="12"/>
      <color rgb="FF2AA9A6"/>
      <name val="Arial Narrow"/>
      <family val="2"/>
    </font>
    <font>
      <b/>
      <sz val="12"/>
      <color rgb="FF005A58"/>
      <name val="Arial Narrow"/>
      <family val="2"/>
    </font>
    <font>
      <b/>
      <sz val="20"/>
      <color theme="0"/>
      <name val="Arial Narrow"/>
      <family val="2"/>
    </font>
    <font>
      <b/>
      <sz val="9"/>
      <color rgb="FF005A58"/>
      <name val="Arial Nova Cond Light"/>
      <family val="2"/>
    </font>
    <font>
      <b/>
      <sz val="11"/>
      <color rgb="FF005A58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22"/>
      <color theme="0"/>
      <name val="Arial Narrow"/>
      <family val="2"/>
    </font>
    <font>
      <b/>
      <sz val="18"/>
      <color theme="4"/>
      <name val="Arial Narrow"/>
      <family val="2"/>
    </font>
    <font>
      <sz val="8"/>
      <name val="Calibri"/>
      <family val="2"/>
      <scheme val="minor"/>
    </font>
    <font>
      <i/>
      <sz val="10"/>
      <color theme="1"/>
      <name val="Arial Nova Cond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BCEFE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CDC8"/>
        <bgColor indexed="64"/>
      </patternFill>
    </fill>
    <fill>
      <patternFill patternType="solid">
        <fgColor rgb="FFABFFF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5FFFE"/>
        <bgColor indexed="64"/>
      </patternFill>
    </fill>
  </fills>
  <borders count="6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rgb="FF009999"/>
      </left>
      <right style="thin">
        <color rgb="FF009999"/>
      </right>
      <top style="thin">
        <color rgb="FF009999"/>
      </top>
      <bottom style="thin">
        <color rgb="FF009999"/>
      </bottom>
      <diagonal/>
    </border>
    <border>
      <left/>
      <right/>
      <top/>
      <bottom style="thin">
        <color rgb="FF009999"/>
      </bottom>
      <diagonal/>
    </border>
    <border>
      <left style="thin">
        <color rgb="FF009999"/>
      </left>
      <right/>
      <top style="thin">
        <color rgb="FF009999"/>
      </top>
      <bottom style="thin">
        <color rgb="FF009999"/>
      </bottom>
      <diagonal/>
    </border>
    <border>
      <left/>
      <right/>
      <top style="thin">
        <color rgb="FF009999"/>
      </top>
      <bottom style="thin">
        <color rgb="FF009999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5" fillId="4" borderId="1" xfId="0" applyFont="1" applyFill="1" applyBorder="1"/>
    <xf numFmtId="0" fontId="13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42" fontId="12" fillId="0" borderId="1" xfId="2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42" fontId="12" fillId="0" borderId="2" xfId="2" applyFont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/>
    </xf>
    <xf numFmtId="9" fontId="12" fillId="0" borderId="2" xfId="3" applyFont="1" applyBorder="1" applyAlignment="1">
      <alignment horizontal="center" vertical="center"/>
    </xf>
    <xf numFmtId="42" fontId="7" fillId="0" borderId="2" xfId="2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9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0" borderId="0" xfId="0" applyFill="1"/>
    <xf numFmtId="0" fontId="26" fillId="2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42" fontId="27" fillId="0" borderId="2" xfId="0" applyNumberFormat="1" applyFont="1" applyBorder="1" applyAlignment="1">
      <alignment vertical="center"/>
    </xf>
    <xf numFmtId="42" fontId="27" fillId="0" borderId="2" xfId="2" applyFont="1" applyBorder="1" applyAlignment="1">
      <alignment vertical="center"/>
    </xf>
    <xf numFmtId="9" fontId="27" fillId="0" borderId="2" xfId="3" applyFont="1" applyBorder="1" applyAlignment="1">
      <alignment horizontal="center" vertical="center"/>
    </xf>
    <xf numFmtId="0" fontId="28" fillId="3" borderId="2" xfId="0" applyFont="1" applyFill="1" applyBorder="1" applyAlignment="1">
      <alignment vertical="center"/>
    </xf>
    <xf numFmtId="0" fontId="28" fillId="3" borderId="2" xfId="0" applyFont="1" applyFill="1" applyBorder="1" applyAlignment="1">
      <alignment horizontal="center" vertical="center"/>
    </xf>
    <xf numFmtId="42" fontId="28" fillId="3" borderId="2" xfId="2" applyFont="1" applyFill="1" applyBorder="1" applyAlignment="1">
      <alignment vertical="center"/>
    </xf>
    <xf numFmtId="42" fontId="28" fillId="3" borderId="2" xfId="0" applyNumberFormat="1" applyFont="1" applyFill="1" applyBorder="1" applyAlignment="1">
      <alignment vertical="center"/>
    </xf>
    <xf numFmtId="9" fontId="28" fillId="3" borderId="2" xfId="3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29" fillId="7" borderId="0" xfId="0" applyFont="1" applyFill="1" applyAlignment="1">
      <alignment horizontal="center"/>
    </xf>
    <xf numFmtId="0" fontId="8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42" fontId="14" fillId="4" borderId="1" xfId="2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right" vertical="center"/>
    </xf>
    <xf numFmtId="42" fontId="27" fillId="0" borderId="2" xfId="2" applyFont="1" applyBorder="1" applyAlignment="1">
      <alignment horizontal="center" vertical="center"/>
    </xf>
    <xf numFmtId="0" fontId="27" fillId="8" borderId="2" xfId="0" applyFont="1" applyFill="1" applyBorder="1" applyAlignment="1">
      <alignment horizontal="center" vertical="center"/>
    </xf>
    <xf numFmtId="42" fontId="27" fillId="8" borderId="2" xfId="2" applyFont="1" applyFill="1" applyBorder="1" applyAlignment="1">
      <alignment vertical="center"/>
    </xf>
    <xf numFmtId="9" fontId="27" fillId="8" borderId="2" xfId="3" applyFont="1" applyFill="1" applyBorder="1" applyAlignment="1">
      <alignment horizontal="center" vertical="center"/>
    </xf>
    <xf numFmtId="0" fontId="28" fillId="8" borderId="2" xfId="0" applyFont="1" applyFill="1" applyBorder="1" applyAlignment="1">
      <alignment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41" fontId="27" fillId="0" borderId="2" xfId="1" applyFont="1" applyBorder="1" applyAlignment="1">
      <alignment vertical="center"/>
    </xf>
    <xf numFmtId="41" fontId="27" fillId="0" borderId="2" xfId="1" applyFont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8" fillId="0" borderId="2" xfId="0" applyFont="1" applyBorder="1" applyAlignment="1">
      <alignment vertical="center"/>
    </xf>
  </cellXfs>
  <cellStyles count="4">
    <cellStyle name="Millares [0]" xfId="1" builtinId="6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009999"/>
      <color rgb="FFE5FFFE"/>
      <color rgb="FFABFFFD"/>
      <color rgb="FF005A58"/>
      <color rgb="FF00CD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2CBE-83F8-4771-B6CC-3E53FDA2942B}">
  <dimension ref="B2:F24"/>
  <sheetViews>
    <sheetView showGridLines="0" tabSelected="1" workbookViewId="0">
      <selection activeCell="D6" sqref="D6:F6"/>
    </sheetView>
  </sheetViews>
  <sheetFormatPr baseColWidth="10" defaultRowHeight="15" x14ac:dyDescent="0.25"/>
  <cols>
    <col min="2" max="2" width="36.28515625" customWidth="1"/>
    <col min="3" max="3" width="31.42578125" customWidth="1"/>
    <col min="4" max="4" width="26.7109375" customWidth="1"/>
    <col min="5" max="5" width="26.140625" customWidth="1"/>
    <col min="6" max="6" width="30" customWidth="1"/>
  </cols>
  <sheetData>
    <row r="2" spans="2:6" ht="25.5" x14ac:dyDescent="0.25">
      <c r="B2" s="29" t="s">
        <v>16</v>
      </c>
      <c r="C2" s="29"/>
      <c r="D2" s="29"/>
      <c r="E2" s="29"/>
      <c r="F2" s="29"/>
    </row>
    <row r="3" spans="2:6" ht="6.75" customHeight="1" x14ac:dyDescent="0.25">
      <c r="B3" s="26"/>
      <c r="C3" s="26"/>
      <c r="D3" s="26"/>
      <c r="E3" s="26"/>
      <c r="F3" s="26"/>
    </row>
    <row r="4" spans="2:6" ht="15.75" x14ac:dyDescent="0.25">
      <c r="B4" s="28" t="s">
        <v>0</v>
      </c>
      <c r="C4" s="28"/>
      <c r="D4" s="28"/>
      <c r="E4" s="28"/>
      <c r="F4" s="28"/>
    </row>
    <row r="5" spans="2:6" ht="9.75" customHeight="1" x14ac:dyDescent="0.25">
      <c r="B5" s="27"/>
      <c r="C5" s="27"/>
      <c r="D5" s="27"/>
      <c r="E5" s="27"/>
      <c r="F5" s="27"/>
    </row>
    <row r="6" spans="2:6" ht="20.25" x14ac:dyDescent="0.3">
      <c r="B6" s="15" t="s">
        <v>14</v>
      </c>
      <c r="C6" s="15"/>
      <c r="D6" s="24"/>
      <c r="E6" s="24"/>
      <c r="F6" s="24"/>
    </row>
    <row r="7" spans="2:6" ht="9" customHeight="1" x14ac:dyDescent="0.25">
      <c r="B7" s="16"/>
      <c r="C7" s="17"/>
    </row>
    <row r="8" spans="2:6" ht="15.75" x14ac:dyDescent="0.25">
      <c r="B8" s="18" t="s">
        <v>25</v>
      </c>
      <c r="C8" s="18"/>
      <c r="D8" s="25"/>
    </row>
    <row r="9" spans="2:6" s="37" customFormat="1" ht="9.75" customHeight="1" x14ac:dyDescent="0.25">
      <c r="B9" s="35"/>
      <c r="C9" s="35"/>
      <c r="D9" s="36"/>
    </row>
    <row r="10" spans="2:6" s="37" customFormat="1" ht="15.75" x14ac:dyDescent="0.25">
      <c r="C10" s="35" t="s">
        <v>37</v>
      </c>
      <c r="D10" s="50" t="s">
        <v>2</v>
      </c>
    </row>
    <row r="11" spans="2:6" ht="15.75" x14ac:dyDescent="0.25">
      <c r="D11" s="49" t="s">
        <v>36</v>
      </c>
    </row>
    <row r="12" spans="2:6" ht="15.75" x14ac:dyDescent="0.25">
      <c r="D12" s="49"/>
    </row>
    <row r="13" spans="2:6" ht="42.75" x14ac:dyDescent="0.25">
      <c r="B13" s="22" t="s">
        <v>15</v>
      </c>
      <c r="C13" s="23" t="s">
        <v>17</v>
      </c>
      <c r="D13" s="23" t="s">
        <v>18</v>
      </c>
      <c r="E13" s="23" t="s">
        <v>21</v>
      </c>
      <c r="F13" s="23" t="s">
        <v>22</v>
      </c>
    </row>
    <row r="14" spans="2:6" ht="15.75" x14ac:dyDescent="0.25">
      <c r="B14" s="4"/>
      <c r="C14" s="5"/>
      <c r="D14" s="5"/>
      <c r="E14" s="5"/>
      <c r="F14" s="5"/>
    </row>
    <row r="15" spans="2:6" ht="15.75" x14ac:dyDescent="0.25">
      <c r="B15" s="30" t="s">
        <v>19</v>
      </c>
      <c r="C15" s="31" t="s">
        <v>20</v>
      </c>
      <c r="D15" s="31" t="s">
        <v>2</v>
      </c>
      <c r="E15" s="31" t="s">
        <v>3</v>
      </c>
      <c r="F15" s="31" t="s">
        <v>4</v>
      </c>
    </row>
    <row r="16" spans="2:6" ht="16.5" x14ac:dyDescent="0.3">
      <c r="B16" s="6"/>
      <c r="C16" s="7"/>
      <c r="D16" s="7"/>
      <c r="E16" s="7"/>
      <c r="F16" s="7"/>
    </row>
    <row r="17" spans="2:6" x14ac:dyDescent="0.25">
      <c r="B17" s="19" t="s">
        <v>23</v>
      </c>
      <c r="C17" s="20" t="s">
        <v>24</v>
      </c>
      <c r="D17" s="21">
        <v>2838</v>
      </c>
      <c r="E17" s="32">
        <v>0.3</v>
      </c>
      <c r="F17" s="33">
        <f>+D17/(1-E17)</f>
        <v>4054.2857142857147</v>
      </c>
    </row>
    <row r="18" spans="2:6" x14ac:dyDescent="0.25">
      <c r="B18" s="19"/>
      <c r="C18" s="20"/>
      <c r="D18" s="21"/>
      <c r="E18" s="32"/>
      <c r="F18" s="33"/>
    </row>
    <row r="19" spans="2:6" x14ac:dyDescent="0.25">
      <c r="B19" s="19"/>
      <c r="C19" s="20"/>
      <c r="D19" s="21"/>
      <c r="E19" s="32"/>
      <c r="F19" s="33"/>
    </row>
    <row r="20" spans="2:6" x14ac:dyDescent="0.25">
      <c r="B20" s="19"/>
      <c r="C20" s="20"/>
      <c r="D20" s="21"/>
      <c r="E20" s="32"/>
      <c r="F20" s="33"/>
    </row>
    <row r="21" spans="2:6" x14ac:dyDescent="0.25">
      <c r="B21" s="19"/>
      <c r="C21" s="20"/>
      <c r="D21" s="21"/>
      <c r="E21" s="32"/>
      <c r="F21" s="33"/>
    </row>
    <row r="22" spans="2:6" x14ac:dyDescent="0.25">
      <c r="B22" s="19"/>
      <c r="C22" s="20"/>
      <c r="D22" s="21"/>
      <c r="E22" s="32"/>
      <c r="F22" s="33"/>
    </row>
    <row r="23" spans="2:6" x14ac:dyDescent="0.25">
      <c r="B23" s="19"/>
      <c r="C23" s="20"/>
      <c r="D23" s="21"/>
      <c r="E23" s="32"/>
      <c r="F23" s="33"/>
    </row>
    <row r="24" spans="2:6" x14ac:dyDescent="0.25">
      <c r="B24" s="19"/>
      <c r="C24" s="20"/>
      <c r="D24" s="21"/>
      <c r="E24" s="32"/>
      <c r="F24" s="33"/>
    </row>
  </sheetData>
  <mergeCells count="5">
    <mergeCell ref="B2:F2"/>
    <mergeCell ref="B6:C6"/>
    <mergeCell ref="D6:F6"/>
    <mergeCell ref="B8:C8"/>
    <mergeCell ref="B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9EAD-8ED8-4736-B057-5408888690EF}">
  <dimension ref="B1:G17"/>
  <sheetViews>
    <sheetView showGridLines="0" workbookViewId="0">
      <selection activeCell="G14" sqref="G14"/>
    </sheetView>
  </sheetViews>
  <sheetFormatPr baseColWidth="10" defaultRowHeight="15" x14ac:dyDescent="0.25"/>
  <cols>
    <col min="2" max="2" width="35" customWidth="1"/>
    <col min="3" max="3" width="50.42578125" bestFit="1" customWidth="1"/>
    <col min="4" max="4" width="22.140625" customWidth="1"/>
    <col min="5" max="5" width="20.85546875" customWidth="1"/>
    <col min="6" max="6" width="21.42578125" customWidth="1"/>
    <col min="7" max="7" width="24.85546875" customWidth="1"/>
  </cols>
  <sheetData>
    <row r="1" spans="2:7" ht="20.25" x14ac:dyDescent="0.3">
      <c r="B1" s="1"/>
      <c r="C1" s="1"/>
      <c r="D1" s="1"/>
      <c r="E1" s="1"/>
      <c r="F1" s="1"/>
      <c r="G1" s="1"/>
    </row>
    <row r="2" spans="2:7" ht="25.5" x14ac:dyDescent="0.25">
      <c r="B2" s="29" t="s">
        <v>16</v>
      </c>
      <c r="C2" s="29"/>
      <c r="D2" s="29"/>
      <c r="E2" s="29"/>
      <c r="F2" s="29"/>
      <c r="G2" s="29"/>
    </row>
    <row r="3" spans="2:7" ht="7.5" customHeight="1" x14ac:dyDescent="0.3">
      <c r="B3" s="26"/>
      <c r="C3" s="26"/>
      <c r="D3" s="26"/>
      <c r="E3" s="26"/>
      <c r="F3" s="26"/>
      <c r="G3" s="2"/>
    </row>
    <row r="4" spans="2:7" ht="20.25" customHeight="1" x14ac:dyDescent="0.25">
      <c r="B4" s="28" t="s">
        <v>26</v>
      </c>
      <c r="C4" s="28"/>
      <c r="D4" s="28"/>
      <c r="E4" s="28"/>
      <c r="F4" s="28"/>
      <c r="G4" s="28"/>
    </row>
    <row r="5" spans="2:7" ht="6.75" customHeight="1" x14ac:dyDescent="0.3">
      <c r="B5" s="27"/>
      <c r="C5" s="27"/>
      <c r="D5" s="27"/>
      <c r="E5" s="27"/>
      <c r="F5" s="27"/>
      <c r="G5" s="2"/>
    </row>
    <row r="6" spans="2:7" ht="20.25" x14ac:dyDescent="0.3">
      <c r="B6" s="15" t="s">
        <v>14</v>
      </c>
      <c r="C6" s="15"/>
      <c r="D6" s="24" t="s">
        <v>35</v>
      </c>
      <c r="E6" s="24"/>
      <c r="F6" s="24"/>
      <c r="G6" s="2"/>
    </row>
    <row r="7" spans="2:7" ht="8.25" customHeight="1" x14ac:dyDescent="0.3">
      <c r="B7" s="16"/>
      <c r="C7" s="17"/>
      <c r="G7" s="2"/>
    </row>
    <row r="8" spans="2:7" ht="20.25" x14ac:dyDescent="0.3">
      <c r="B8" s="18" t="s">
        <v>25</v>
      </c>
      <c r="C8" s="18"/>
      <c r="D8" s="25"/>
      <c r="G8" s="2"/>
    </row>
    <row r="9" spans="2:7" ht="20.25" x14ac:dyDescent="0.3">
      <c r="B9" s="34"/>
      <c r="C9" s="35"/>
      <c r="D9" s="36"/>
      <c r="G9" s="2"/>
    </row>
    <row r="10" spans="2:7" ht="57.75" customHeight="1" x14ac:dyDescent="0.25">
      <c r="B10" s="22" t="s">
        <v>33</v>
      </c>
      <c r="C10" s="23"/>
      <c r="D10" s="23" t="s">
        <v>30</v>
      </c>
      <c r="E10" s="23" t="s">
        <v>31</v>
      </c>
      <c r="F10" s="23" t="s">
        <v>39</v>
      </c>
      <c r="G10" s="23" t="s">
        <v>32</v>
      </c>
    </row>
    <row r="11" spans="2:7" x14ac:dyDescent="0.25">
      <c r="C11" s="37"/>
      <c r="D11" s="37"/>
    </row>
    <row r="12" spans="2:7" ht="26.25" customHeight="1" x14ac:dyDescent="0.25">
      <c r="B12" s="38" t="s">
        <v>27</v>
      </c>
      <c r="C12" s="38" t="s">
        <v>28</v>
      </c>
      <c r="D12" s="38" t="s">
        <v>4</v>
      </c>
      <c r="E12" s="38" t="s">
        <v>29</v>
      </c>
      <c r="F12" s="38" t="s">
        <v>41</v>
      </c>
      <c r="G12" s="38" t="s">
        <v>5</v>
      </c>
    </row>
    <row r="13" spans="2:7" ht="26.25" customHeight="1" x14ac:dyDescent="0.25">
      <c r="B13" s="39" t="s">
        <v>6</v>
      </c>
      <c r="C13" s="40" t="s">
        <v>34</v>
      </c>
      <c r="D13" s="41">
        <v>4054</v>
      </c>
      <c r="E13" s="40">
        <v>300</v>
      </c>
      <c r="F13" s="42">
        <f>+D13*E13</f>
        <v>1216200</v>
      </c>
      <c r="G13" s="43">
        <v>1</v>
      </c>
    </row>
    <row r="14" spans="2:7" ht="26.25" customHeight="1" x14ac:dyDescent="0.25">
      <c r="B14" s="39" t="s">
        <v>7</v>
      </c>
      <c r="C14" s="40" t="s">
        <v>8</v>
      </c>
      <c r="D14" s="42">
        <v>2838</v>
      </c>
      <c r="E14" s="40">
        <v>300</v>
      </c>
      <c r="F14" s="42">
        <f>+D14*E14</f>
        <v>851400</v>
      </c>
      <c r="G14" s="43">
        <f>+F14/F13</f>
        <v>0.7000493339911199</v>
      </c>
    </row>
    <row r="15" spans="2:7" ht="26.25" customHeight="1" x14ac:dyDescent="0.25">
      <c r="B15" s="44" t="s">
        <v>9</v>
      </c>
      <c r="C15" s="45" t="s">
        <v>10</v>
      </c>
      <c r="D15" s="46"/>
      <c r="E15" s="44"/>
      <c r="F15" s="47">
        <f>+F13-F14</f>
        <v>364800</v>
      </c>
      <c r="G15" s="48">
        <f>+F15/F13</f>
        <v>0.2999506660088801</v>
      </c>
    </row>
    <row r="16" spans="2:7" ht="26.25" customHeight="1" x14ac:dyDescent="0.25">
      <c r="B16" s="39" t="s">
        <v>11</v>
      </c>
      <c r="C16" s="40" t="s">
        <v>38</v>
      </c>
      <c r="D16" s="42"/>
      <c r="E16" s="39"/>
      <c r="F16" s="42">
        <v>100000</v>
      </c>
      <c r="G16" s="43">
        <f>+F16/F13</f>
        <v>8.2223318533135997E-2</v>
      </c>
    </row>
    <row r="17" spans="2:7" ht="26.25" customHeight="1" x14ac:dyDescent="0.25">
      <c r="B17" s="44" t="s">
        <v>12</v>
      </c>
      <c r="C17" s="45" t="s">
        <v>13</v>
      </c>
      <c r="D17" s="46"/>
      <c r="E17" s="44"/>
      <c r="F17" s="46">
        <f>+F15-F16</f>
        <v>264800</v>
      </c>
      <c r="G17" s="48">
        <f>+F17/F13</f>
        <v>0.21772734747574413</v>
      </c>
    </row>
  </sheetData>
  <mergeCells count="6">
    <mergeCell ref="B6:C6"/>
    <mergeCell ref="D6:F6"/>
    <mergeCell ref="B8:C8"/>
    <mergeCell ref="B2:G2"/>
    <mergeCell ref="B4:G4"/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79924-F3D4-499A-8076-334C93D3F7EA}">
  <dimension ref="B2:G27"/>
  <sheetViews>
    <sheetView showGridLines="0" workbookViewId="0">
      <selection activeCell="D28" sqref="D28"/>
    </sheetView>
  </sheetViews>
  <sheetFormatPr baseColWidth="10" defaultRowHeight="15" x14ac:dyDescent="0.25"/>
  <cols>
    <col min="2" max="2" width="36.7109375" customWidth="1"/>
    <col min="3" max="3" width="31" customWidth="1"/>
    <col min="4" max="4" width="33.5703125" customWidth="1"/>
    <col min="5" max="5" width="35.42578125" customWidth="1"/>
    <col min="6" max="6" width="22.28515625" customWidth="1"/>
    <col min="7" max="7" width="31.5703125" customWidth="1"/>
  </cols>
  <sheetData>
    <row r="2" spans="2:7" ht="27" x14ac:dyDescent="0.35">
      <c r="B2" s="52" t="s">
        <v>42</v>
      </c>
      <c r="C2" s="52"/>
      <c r="D2" s="52"/>
      <c r="E2" s="52"/>
      <c r="F2" s="52"/>
      <c r="G2" s="52"/>
    </row>
    <row r="3" spans="2:7" ht="11.25" customHeight="1" x14ac:dyDescent="0.35">
      <c r="B3" s="51"/>
      <c r="C3" s="51"/>
      <c r="D3" s="51"/>
      <c r="E3" s="51"/>
      <c r="F3" s="51"/>
      <c r="G3" s="51"/>
    </row>
    <row r="4" spans="2:7" ht="15.75" x14ac:dyDescent="0.25">
      <c r="B4" s="8" t="s">
        <v>43</v>
      </c>
      <c r="C4" s="8"/>
      <c r="D4" s="9"/>
    </row>
    <row r="5" spans="2:7" x14ac:dyDescent="0.25">
      <c r="B5" s="3"/>
    </row>
    <row r="6" spans="2:7" ht="51" customHeight="1" x14ac:dyDescent="0.25">
      <c r="B6" s="10" t="s">
        <v>48</v>
      </c>
      <c r="C6" s="11" t="s">
        <v>49</v>
      </c>
      <c r="D6" s="11" t="s">
        <v>50</v>
      </c>
      <c r="E6" s="11" t="s">
        <v>51</v>
      </c>
      <c r="F6" s="11" t="s">
        <v>52</v>
      </c>
      <c r="G6" s="11" t="s">
        <v>68</v>
      </c>
    </row>
    <row r="7" spans="2:7" ht="15.75" x14ac:dyDescent="0.25">
      <c r="B7" s="4"/>
      <c r="C7" s="5"/>
      <c r="D7" s="5"/>
      <c r="E7" s="5"/>
      <c r="F7" s="5"/>
      <c r="G7" s="5"/>
    </row>
    <row r="8" spans="2:7" ht="15.75" x14ac:dyDescent="0.25">
      <c r="B8" s="53" t="s">
        <v>11</v>
      </c>
      <c r="C8" s="54" t="s">
        <v>45</v>
      </c>
      <c r="D8" s="54" t="s">
        <v>1</v>
      </c>
      <c r="E8" s="54" t="s">
        <v>44</v>
      </c>
      <c r="F8" s="54" t="s">
        <v>46</v>
      </c>
      <c r="G8" s="54" t="s">
        <v>63</v>
      </c>
    </row>
    <row r="9" spans="2:7" ht="16.5" x14ac:dyDescent="0.3">
      <c r="B9" s="6"/>
      <c r="C9" s="7"/>
      <c r="D9" s="7"/>
      <c r="E9" s="7"/>
      <c r="F9" s="7"/>
      <c r="G9" s="7"/>
    </row>
    <row r="10" spans="2:7" x14ac:dyDescent="0.25">
      <c r="B10" s="12" t="s">
        <v>47</v>
      </c>
      <c r="C10" s="13"/>
      <c r="D10" s="13"/>
      <c r="E10" s="13"/>
      <c r="F10" s="14"/>
      <c r="G10" s="14"/>
    </row>
    <row r="11" spans="2:7" x14ac:dyDescent="0.25">
      <c r="B11" s="12" t="s">
        <v>65</v>
      </c>
      <c r="C11" s="13"/>
      <c r="D11" s="13"/>
      <c r="E11" s="13"/>
      <c r="F11" s="14"/>
      <c r="G11" s="14"/>
    </row>
    <row r="12" spans="2:7" x14ac:dyDescent="0.25">
      <c r="B12" s="12" t="s">
        <v>53</v>
      </c>
      <c r="C12" s="13"/>
      <c r="D12" s="13"/>
      <c r="E12" s="13"/>
      <c r="F12" s="14"/>
      <c r="G12" s="14"/>
    </row>
    <row r="13" spans="2:7" x14ac:dyDescent="0.25">
      <c r="B13" s="12" t="s">
        <v>54</v>
      </c>
      <c r="C13" s="13"/>
      <c r="D13" s="13"/>
      <c r="E13" s="13"/>
      <c r="F13" s="14"/>
      <c r="G13" s="14"/>
    </row>
    <row r="14" spans="2:7" x14ac:dyDescent="0.25">
      <c r="B14" s="12" t="s">
        <v>56</v>
      </c>
      <c r="C14" s="13"/>
      <c r="D14" s="13"/>
      <c r="E14" s="13"/>
      <c r="F14" s="14"/>
      <c r="G14" s="14"/>
    </row>
    <row r="15" spans="2:7" x14ac:dyDescent="0.25">
      <c r="B15" s="12" t="s">
        <v>55</v>
      </c>
      <c r="C15" s="13"/>
      <c r="D15" s="13"/>
      <c r="E15" s="13"/>
      <c r="F15" s="14"/>
      <c r="G15" s="14"/>
    </row>
    <row r="16" spans="2:7" x14ac:dyDescent="0.25">
      <c r="B16" s="12" t="s">
        <v>64</v>
      </c>
      <c r="C16" s="13"/>
      <c r="D16" s="13"/>
      <c r="E16" s="13"/>
      <c r="F16" s="14"/>
      <c r="G16" s="14"/>
    </row>
    <row r="17" spans="2:7" x14ac:dyDescent="0.25">
      <c r="B17" s="12" t="s">
        <v>57</v>
      </c>
      <c r="C17" s="13"/>
      <c r="D17" s="13"/>
      <c r="E17" s="13"/>
      <c r="F17" s="14"/>
      <c r="G17" s="14"/>
    </row>
    <row r="18" spans="2:7" x14ac:dyDescent="0.25">
      <c r="B18" s="12" t="s">
        <v>58</v>
      </c>
      <c r="C18" s="13"/>
      <c r="D18" s="13"/>
      <c r="E18" s="13"/>
      <c r="F18" s="14"/>
      <c r="G18" s="14"/>
    </row>
    <row r="19" spans="2:7" x14ac:dyDescent="0.25">
      <c r="B19" s="12" t="s">
        <v>59</v>
      </c>
      <c r="C19" s="13"/>
      <c r="D19" s="13"/>
      <c r="E19" s="13"/>
      <c r="F19" s="14"/>
      <c r="G19" s="14"/>
    </row>
    <row r="20" spans="2:7" x14ac:dyDescent="0.25">
      <c r="B20" s="12" t="s">
        <v>60</v>
      </c>
      <c r="C20" s="13"/>
      <c r="D20" s="13"/>
      <c r="E20" s="13"/>
      <c r="F20" s="14"/>
      <c r="G20" s="14"/>
    </row>
    <row r="21" spans="2:7" x14ac:dyDescent="0.25">
      <c r="B21" s="12" t="s">
        <v>66</v>
      </c>
      <c r="C21" s="13"/>
      <c r="D21" s="13"/>
      <c r="E21" s="13"/>
      <c r="F21" s="14"/>
      <c r="G21" s="14"/>
    </row>
    <row r="22" spans="2:7" x14ac:dyDescent="0.25">
      <c r="B22" s="12" t="s">
        <v>67</v>
      </c>
      <c r="C22" s="13"/>
      <c r="D22" s="13"/>
      <c r="E22" s="13"/>
      <c r="F22" s="14"/>
      <c r="G22" s="14"/>
    </row>
    <row r="23" spans="2:7" x14ac:dyDescent="0.25">
      <c r="B23" s="12" t="s">
        <v>61</v>
      </c>
      <c r="C23" s="13"/>
      <c r="D23" s="13"/>
      <c r="E23" s="13"/>
      <c r="F23" s="14"/>
      <c r="G23" s="14"/>
    </row>
    <row r="24" spans="2:7" x14ac:dyDescent="0.25">
      <c r="B24" s="12"/>
      <c r="C24" s="13"/>
      <c r="D24" s="13"/>
      <c r="E24" s="13"/>
      <c r="F24" s="14"/>
      <c r="G24" s="14"/>
    </row>
    <row r="25" spans="2:7" x14ac:dyDescent="0.25">
      <c r="B25" s="12"/>
      <c r="C25" s="13"/>
      <c r="D25" s="13"/>
      <c r="E25" s="13"/>
      <c r="F25" s="14"/>
      <c r="G25" s="14"/>
    </row>
    <row r="26" spans="2:7" x14ac:dyDescent="0.25">
      <c r="B26" s="12"/>
      <c r="C26" s="13"/>
      <c r="D26" s="13"/>
      <c r="E26" s="13"/>
      <c r="F26" s="14"/>
      <c r="G26" s="14"/>
    </row>
    <row r="27" spans="2:7" ht="25.5" customHeight="1" x14ac:dyDescent="0.25">
      <c r="F27" s="53" t="s">
        <v>62</v>
      </c>
      <c r="G27" s="55">
        <f>SUM(G10:G26)</f>
        <v>0</v>
      </c>
    </row>
  </sheetData>
  <mergeCells count="2">
    <mergeCell ref="B2:G2"/>
    <mergeCell ref="B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00AC-E778-40A2-8C9E-1845E444F0F6}">
  <dimension ref="B1:G17"/>
  <sheetViews>
    <sheetView showGridLines="0" workbookViewId="0">
      <selection activeCell="G14" sqref="G14"/>
    </sheetView>
  </sheetViews>
  <sheetFormatPr baseColWidth="10" defaultRowHeight="15" x14ac:dyDescent="0.25"/>
  <cols>
    <col min="2" max="2" width="35" customWidth="1"/>
    <col min="3" max="3" width="50.42578125" bestFit="1" customWidth="1"/>
    <col min="4" max="4" width="22.140625" customWidth="1"/>
    <col min="5" max="5" width="20.85546875" customWidth="1"/>
    <col min="6" max="6" width="24.7109375" customWidth="1"/>
    <col min="7" max="7" width="24.85546875" customWidth="1"/>
  </cols>
  <sheetData>
    <row r="1" spans="2:7" ht="20.25" x14ac:dyDescent="0.3">
      <c r="B1" s="1"/>
      <c r="C1" s="1"/>
      <c r="D1" s="1"/>
      <c r="E1" s="1"/>
      <c r="F1" s="1"/>
      <c r="G1" s="1"/>
    </row>
    <row r="2" spans="2:7" ht="25.5" x14ac:dyDescent="0.25">
      <c r="B2" s="29" t="s">
        <v>16</v>
      </c>
      <c r="C2" s="29"/>
      <c r="D2" s="29"/>
      <c r="E2" s="29"/>
      <c r="F2" s="29"/>
      <c r="G2" s="29"/>
    </row>
    <row r="3" spans="2:7" ht="7.5" customHeight="1" x14ac:dyDescent="0.3">
      <c r="B3" s="26"/>
      <c r="C3" s="26"/>
      <c r="D3" s="26"/>
      <c r="E3" s="26"/>
      <c r="F3" s="26"/>
      <c r="G3" s="2"/>
    </row>
    <row r="4" spans="2:7" ht="20.25" customHeight="1" x14ac:dyDescent="0.25">
      <c r="B4" s="28" t="s">
        <v>26</v>
      </c>
      <c r="C4" s="28"/>
      <c r="D4" s="28"/>
      <c r="E4" s="28"/>
      <c r="F4" s="28"/>
      <c r="G4" s="28"/>
    </row>
    <row r="5" spans="2:7" ht="6.75" customHeight="1" x14ac:dyDescent="0.3">
      <c r="B5" s="27"/>
      <c r="C5" s="27"/>
      <c r="D5" s="27"/>
      <c r="E5" s="27"/>
      <c r="F5" s="27"/>
      <c r="G5" s="2"/>
    </row>
    <row r="6" spans="2:7" ht="20.25" x14ac:dyDescent="0.3">
      <c r="B6" s="15" t="s">
        <v>14</v>
      </c>
      <c r="C6" s="15"/>
      <c r="D6" s="24"/>
      <c r="E6" s="24"/>
      <c r="F6" s="24"/>
      <c r="G6" s="2"/>
    </row>
    <row r="7" spans="2:7" ht="8.25" customHeight="1" x14ac:dyDescent="0.3">
      <c r="B7" s="16"/>
      <c r="C7" s="17"/>
      <c r="G7" s="2"/>
    </row>
    <row r="8" spans="2:7" ht="20.25" x14ac:dyDescent="0.3">
      <c r="B8" s="18" t="s">
        <v>25</v>
      </c>
      <c r="C8" s="18"/>
      <c r="D8" s="25"/>
      <c r="G8" s="2"/>
    </row>
    <row r="9" spans="2:7" ht="20.25" x14ac:dyDescent="0.3">
      <c r="B9" s="34"/>
      <c r="C9" s="35"/>
      <c r="D9" s="36"/>
      <c r="G9" s="2"/>
    </row>
    <row r="10" spans="2:7" ht="42.75" x14ac:dyDescent="0.25">
      <c r="B10" s="22" t="s">
        <v>33</v>
      </c>
      <c r="C10" s="23"/>
      <c r="D10" s="23" t="s">
        <v>30</v>
      </c>
      <c r="E10" s="23" t="s">
        <v>31</v>
      </c>
      <c r="F10" s="23" t="s">
        <v>40</v>
      </c>
      <c r="G10" s="23" t="s">
        <v>32</v>
      </c>
    </row>
    <row r="11" spans="2:7" x14ac:dyDescent="0.25">
      <c r="C11" s="37"/>
      <c r="D11" s="37"/>
    </row>
    <row r="12" spans="2:7" ht="26.25" customHeight="1" x14ac:dyDescent="0.25">
      <c r="B12" s="38" t="s">
        <v>27</v>
      </c>
      <c r="C12" s="38" t="s">
        <v>28</v>
      </c>
      <c r="D12" s="38" t="s">
        <v>4</v>
      </c>
      <c r="E12" s="38" t="s">
        <v>29</v>
      </c>
      <c r="F12" s="38" t="s">
        <v>41</v>
      </c>
      <c r="G12" s="38" t="s">
        <v>5</v>
      </c>
    </row>
    <row r="13" spans="2:7" ht="26.25" customHeight="1" x14ac:dyDescent="0.25">
      <c r="B13" s="39" t="s">
        <v>6</v>
      </c>
      <c r="C13" s="40" t="s">
        <v>34</v>
      </c>
      <c r="D13" s="41"/>
      <c r="E13" s="40"/>
      <c r="F13" s="42">
        <f>+D13*E13</f>
        <v>0</v>
      </c>
      <c r="G13" s="43">
        <v>1</v>
      </c>
    </row>
    <row r="14" spans="2:7" ht="26.25" customHeight="1" x14ac:dyDescent="0.25">
      <c r="B14" s="39" t="s">
        <v>7</v>
      </c>
      <c r="C14" s="40" t="s">
        <v>8</v>
      </c>
      <c r="D14" s="42"/>
      <c r="E14" s="40"/>
      <c r="F14" s="42">
        <f>+D14*E14</f>
        <v>0</v>
      </c>
      <c r="G14" s="43" t="e">
        <f>+F14/F13</f>
        <v>#DIV/0!</v>
      </c>
    </row>
    <row r="15" spans="2:7" ht="26.25" customHeight="1" x14ac:dyDescent="0.25">
      <c r="B15" s="44" t="s">
        <v>9</v>
      </c>
      <c r="C15" s="45" t="s">
        <v>10</v>
      </c>
      <c r="D15" s="46"/>
      <c r="E15" s="44"/>
      <c r="F15" s="47">
        <f>+F13-F14</f>
        <v>0</v>
      </c>
      <c r="G15" s="48" t="e">
        <f>+F15/F13</f>
        <v>#DIV/0!</v>
      </c>
    </row>
    <row r="16" spans="2:7" ht="26.25" customHeight="1" x14ac:dyDescent="0.25">
      <c r="B16" s="39" t="s">
        <v>11</v>
      </c>
      <c r="C16" s="40" t="s">
        <v>38</v>
      </c>
      <c r="D16" s="42"/>
      <c r="E16" s="39"/>
      <c r="F16" s="42"/>
      <c r="G16" s="43" t="e">
        <f>+F16/F13</f>
        <v>#DIV/0!</v>
      </c>
    </row>
    <row r="17" spans="2:7" ht="26.25" customHeight="1" x14ac:dyDescent="0.25">
      <c r="B17" s="44" t="s">
        <v>12</v>
      </c>
      <c r="C17" s="45" t="s">
        <v>13</v>
      </c>
      <c r="D17" s="46"/>
      <c r="E17" s="44"/>
      <c r="F17" s="46">
        <f>+F15-F16</f>
        <v>0</v>
      </c>
      <c r="G17" s="48" t="e">
        <f>+F17/F13</f>
        <v>#DIV/0!</v>
      </c>
    </row>
  </sheetData>
  <mergeCells count="6">
    <mergeCell ref="B1:G1"/>
    <mergeCell ref="B2:G2"/>
    <mergeCell ref="B4:G4"/>
    <mergeCell ref="B6:C6"/>
    <mergeCell ref="D6:F6"/>
    <mergeCell ref="B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E7C5-CBB2-46AB-9E32-B3B6FDED56D7}">
  <dimension ref="B1:Q20"/>
  <sheetViews>
    <sheetView showGridLines="0" workbookViewId="0">
      <selection activeCell="D12" sqref="D12:D13"/>
    </sheetView>
  </sheetViews>
  <sheetFormatPr baseColWidth="10" defaultRowHeight="15" x14ac:dyDescent="0.25"/>
  <cols>
    <col min="1" max="1" width="4.7109375" customWidth="1"/>
    <col min="2" max="2" width="35" customWidth="1"/>
    <col min="3" max="3" width="50.42578125" bestFit="1" customWidth="1"/>
    <col min="4" max="16" width="17" customWidth="1"/>
    <col min="17" max="17" width="21.28515625" customWidth="1"/>
  </cols>
  <sheetData>
    <row r="1" spans="2:17" ht="20.25" x14ac:dyDescent="0.3">
      <c r="B1" s="1"/>
      <c r="C1" s="1"/>
      <c r="D1" s="1"/>
      <c r="E1" s="1"/>
      <c r="F1" s="1"/>
      <c r="G1" s="1"/>
    </row>
    <row r="2" spans="2:17" ht="25.5" x14ac:dyDescent="0.25">
      <c r="B2" s="29" t="s">
        <v>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ht="7.5" customHeight="1" x14ac:dyDescent="0.3">
      <c r="B3" s="26"/>
      <c r="C3" s="26"/>
      <c r="D3" s="26"/>
      <c r="E3" s="26"/>
      <c r="F3" s="26"/>
      <c r="G3" s="2"/>
    </row>
    <row r="4" spans="2:17" ht="20.25" x14ac:dyDescent="0.3">
      <c r="B4" s="15" t="s">
        <v>14</v>
      </c>
      <c r="C4" s="15"/>
      <c r="D4" s="24"/>
      <c r="E4" s="24"/>
      <c r="F4" s="24"/>
      <c r="G4" s="2"/>
    </row>
    <row r="5" spans="2:17" ht="8.25" customHeight="1" x14ac:dyDescent="0.3">
      <c r="B5" s="16"/>
      <c r="C5" s="17"/>
      <c r="G5" s="2"/>
    </row>
    <row r="6" spans="2:17" ht="20.25" x14ac:dyDescent="0.3">
      <c r="B6" s="18" t="s">
        <v>90</v>
      </c>
      <c r="C6" s="18"/>
      <c r="D6" s="25"/>
      <c r="G6" s="2"/>
    </row>
    <row r="7" spans="2:17" ht="8.25" customHeight="1" x14ac:dyDescent="0.3">
      <c r="B7" s="34"/>
      <c r="C7" s="35"/>
      <c r="D7" s="36"/>
      <c r="G7" s="2"/>
    </row>
    <row r="8" spans="2:17" ht="71.25" customHeight="1" x14ac:dyDescent="0.25">
      <c r="B8" s="63"/>
      <c r="C8" s="66"/>
      <c r="D8" s="62" t="s">
        <v>88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23" t="s">
        <v>91</v>
      </c>
      <c r="Q8" s="23" t="s">
        <v>92</v>
      </c>
    </row>
    <row r="9" spans="2:17" x14ac:dyDescent="0.25">
      <c r="C9" s="37"/>
      <c r="D9" s="37"/>
    </row>
    <row r="10" spans="2:17" ht="26.25" customHeight="1" x14ac:dyDescent="0.25">
      <c r="B10" s="38" t="s">
        <v>27</v>
      </c>
      <c r="C10" s="38" t="s">
        <v>28</v>
      </c>
      <c r="D10" s="38" t="s">
        <v>70</v>
      </c>
      <c r="E10" s="38" t="s">
        <v>71</v>
      </c>
      <c r="F10" s="38" t="s">
        <v>72</v>
      </c>
      <c r="G10" s="38" t="s">
        <v>73</v>
      </c>
      <c r="H10" s="38" t="s">
        <v>74</v>
      </c>
      <c r="I10" s="38" t="s">
        <v>75</v>
      </c>
      <c r="J10" s="38" t="s">
        <v>76</v>
      </c>
      <c r="K10" s="38" t="s">
        <v>77</v>
      </c>
      <c r="L10" s="38" t="s">
        <v>78</v>
      </c>
      <c r="M10" s="38" t="s">
        <v>79</v>
      </c>
      <c r="N10" s="38" t="s">
        <v>80</v>
      </c>
      <c r="O10" s="38" t="s">
        <v>81</v>
      </c>
      <c r="P10" s="38" t="s">
        <v>82</v>
      </c>
      <c r="Q10" s="38" t="s">
        <v>5</v>
      </c>
    </row>
    <row r="11" spans="2:17" ht="26.25" customHeight="1" x14ac:dyDescent="0.25">
      <c r="B11" s="61" t="s">
        <v>6</v>
      </c>
      <c r="C11" s="58" t="s">
        <v>34</v>
      </c>
      <c r="D11" s="59">
        <f>+D12*D13</f>
        <v>1216200</v>
      </c>
      <c r="E11" s="59">
        <f t="shared" ref="E11:O11" si="0">+E12*E13</f>
        <v>0</v>
      </c>
      <c r="F11" s="59">
        <f t="shared" si="0"/>
        <v>0</v>
      </c>
      <c r="G11" s="59">
        <f t="shared" si="0"/>
        <v>0</v>
      </c>
      <c r="H11" s="59">
        <f t="shared" si="0"/>
        <v>0</v>
      </c>
      <c r="I11" s="59">
        <f t="shared" si="0"/>
        <v>0</v>
      </c>
      <c r="J11" s="59">
        <f t="shared" si="0"/>
        <v>0</v>
      </c>
      <c r="K11" s="59">
        <f t="shared" si="0"/>
        <v>0</v>
      </c>
      <c r="L11" s="59">
        <f t="shared" si="0"/>
        <v>0</v>
      </c>
      <c r="M11" s="59">
        <f t="shared" si="0"/>
        <v>0</v>
      </c>
      <c r="N11" s="59">
        <f t="shared" si="0"/>
        <v>0</v>
      </c>
      <c r="O11" s="59">
        <f t="shared" si="0"/>
        <v>0</v>
      </c>
      <c r="P11" s="59">
        <f>SUM(D11:O11)</f>
        <v>1216200</v>
      </c>
      <c r="Q11" s="60">
        <v>1</v>
      </c>
    </row>
    <row r="12" spans="2:17" ht="26.25" customHeight="1" x14ac:dyDescent="0.25">
      <c r="B12" s="56" t="s">
        <v>69</v>
      </c>
      <c r="C12" s="40" t="s">
        <v>83</v>
      </c>
      <c r="D12" s="42">
        <f>+'RESULTADO DEL MES EJEMPLO'!D13</f>
        <v>4054</v>
      </c>
      <c r="E12" s="57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 t="s">
        <v>89</v>
      </c>
    </row>
    <row r="13" spans="2:17" ht="26.25" customHeight="1" x14ac:dyDescent="0.25">
      <c r="B13" s="56" t="s">
        <v>29</v>
      </c>
      <c r="C13" s="40" t="s">
        <v>85</v>
      </c>
      <c r="D13" s="64">
        <f>+'RESULTADO DEL MES EJEMPLO'!E13</f>
        <v>300</v>
      </c>
      <c r="E13" s="65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>
        <f>SUM(D13:O13)</f>
        <v>300</v>
      </c>
      <c r="Q13" s="43" t="s">
        <v>89</v>
      </c>
    </row>
    <row r="14" spans="2:17" ht="26.25" customHeight="1" x14ac:dyDescent="0.25">
      <c r="B14" s="61" t="s">
        <v>7</v>
      </c>
      <c r="C14" s="58" t="s">
        <v>8</v>
      </c>
      <c r="D14" s="59">
        <f>+D15*D16</f>
        <v>851400</v>
      </c>
      <c r="E14" s="59">
        <f t="shared" ref="E14:O14" si="1">+E15*E16</f>
        <v>0</v>
      </c>
      <c r="F14" s="59">
        <f t="shared" si="1"/>
        <v>0</v>
      </c>
      <c r="G14" s="59">
        <f t="shared" si="1"/>
        <v>0</v>
      </c>
      <c r="H14" s="59">
        <f t="shared" si="1"/>
        <v>0</v>
      </c>
      <c r="I14" s="59">
        <f t="shared" si="1"/>
        <v>0</v>
      </c>
      <c r="J14" s="59">
        <f t="shared" si="1"/>
        <v>0</v>
      </c>
      <c r="K14" s="59">
        <f t="shared" si="1"/>
        <v>0</v>
      </c>
      <c r="L14" s="59">
        <f t="shared" si="1"/>
        <v>0</v>
      </c>
      <c r="M14" s="59">
        <f t="shared" si="1"/>
        <v>0</v>
      </c>
      <c r="N14" s="59">
        <f t="shared" si="1"/>
        <v>0</v>
      </c>
      <c r="O14" s="59">
        <f t="shared" si="1"/>
        <v>0</v>
      </c>
      <c r="P14" s="59">
        <f>SUM(D14:O14)</f>
        <v>851400</v>
      </c>
      <c r="Q14" s="60">
        <f>+P14/P11</f>
        <v>0.7000493339911199</v>
      </c>
    </row>
    <row r="15" spans="2:17" ht="26.25" customHeight="1" x14ac:dyDescent="0.25">
      <c r="B15" s="56" t="s">
        <v>2</v>
      </c>
      <c r="C15" s="40" t="s">
        <v>84</v>
      </c>
      <c r="D15" s="42">
        <f>+'RESULTADO DEL MES EJEMPLO'!D14</f>
        <v>2838</v>
      </c>
      <c r="E15" s="57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3" t="s">
        <v>89</v>
      </c>
    </row>
    <row r="16" spans="2:17" ht="26.25" customHeight="1" x14ac:dyDescent="0.25">
      <c r="B16" s="56" t="s">
        <v>29</v>
      </c>
      <c r="C16" s="40" t="str">
        <f>+C13</f>
        <v>Escribe las Unidades vendidas que estimas para cada mes</v>
      </c>
      <c r="D16" s="64">
        <f>+D13</f>
        <v>300</v>
      </c>
      <c r="E16" s="64">
        <f t="shared" ref="E16:O16" si="2">+E13</f>
        <v>0</v>
      </c>
      <c r="F16" s="64">
        <f t="shared" si="2"/>
        <v>0</v>
      </c>
      <c r="G16" s="64">
        <f t="shared" si="2"/>
        <v>0</v>
      </c>
      <c r="H16" s="64">
        <f t="shared" si="2"/>
        <v>0</v>
      </c>
      <c r="I16" s="64">
        <f t="shared" si="2"/>
        <v>0</v>
      </c>
      <c r="J16" s="64">
        <f t="shared" si="2"/>
        <v>0</v>
      </c>
      <c r="K16" s="64">
        <f t="shared" si="2"/>
        <v>0</v>
      </c>
      <c r="L16" s="64">
        <f t="shared" si="2"/>
        <v>0</v>
      </c>
      <c r="M16" s="64">
        <f t="shared" si="2"/>
        <v>0</v>
      </c>
      <c r="N16" s="64">
        <f t="shared" si="2"/>
        <v>0</v>
      </c>
      <c r="O16" s="64">
        <f t="shared" si="2"/>
        <v>0</v>
      </c>
      <c r="P16" s="64">
        <f>+P13</f>
        <v>300</v>
      </c>
      <c r="Q16" s="43" t="s">
        <v>89</v>
      </c>
    </row>
    <row r="17" spans="2:17" ht="26.25" customHeight="1" x14ac:dyDescent="0.25">
      <c r="B17" s="44" t="s">
        <v>9</v>
      </c>
      <c r="C17" s="45" t="s">
        <v>10</v>
      </c>
      <c r="D17" s="46">
        <f>+D11-D14</f>
        <v>364800</v>
      </c>
      <c r="E17" s="46">
        <f t="shared" ref="E17:P17" si="3">+E11-E14</f>
        <v>0</v>
      </c>
      <c r="F17" s="46">
        <f t="shared" si="3"/>
        <v>0</v>
      </c>
      <c r="G17" s="46">
        <f t="shared" si="3"/>
        <v>0</v>
      </c>
      <c r="H17" s="46">
        <f t="shared" si="3"/>
        <v>0</v>
      </c>
      <c r="I17" s="46">
        <f t="shared" si="3"/>
        <v>0</v>
      </c>
      <c r="J17" s="46">
        <f t="shared" si="3"/>
        <v>0</v>
      </c>
      <c r="K17" s="46">
        <f t="shared" si="3"/>
        <v>0</v>
      </c>
      <c r="L17" s="46">
        <f t="shared" si="3"/>
        <v>0</v>
      </c>
      <c r="M17" s="46">
        <f t="shared" si="3"/>
        <v>0</v>
      </c>
      <c r="N17" s="46">
        <f t="shared" si="3"/>
        <v>0</v>
      </c>
      <c r="O17" s="46">
        <f t="shared" si="3"/>
        <v>0</v>
      </c>
      <c r="P17" s="46">
        <f t="shared" si="3"/>
        <v>364800</v>
      </c>
      <c r="Q17" s="48">
        <f>+P17/P11</f>
        <v>0.2999506660088801</v>
      </c>
    </row>
    <row r="18" spans="2:17" ht="26.25" customHeight="1" x14ac:dyDescent="0.25">
      <c r="B18" s="68" t="s">
        <v>86</v>
      </c>
      <c r="C18" s="40" t="s">
        <v>87</v>
      </c>
      <c r="D18" s="42">
        <f>+'RESULTADO DEL MES EJEMPLO'!F16</f>
        <v>100000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>
        <f>SUM(D18:O18)</f>
        <v>100000</v>
      </c>
      <c r="Q18" s="43">
        <f>+P18/P11</f>
        <v>8.2223318533135997E-2</v>
      </c>
    </row>
    <row r="19" spans="2:17" ht="26.25" customHeight="1" x14ac:dyDescent="0.25">
      <c r="B19" s="44" t="s">
        <v>12</v>
      </c>
      <c r="C19" s="45" t="s">
        <v>13</v>
      </c>
      <c r="D19" s="46">
        <f>+D17-D18</f>
        <v>264800</v>
      </c>
      <c r="E19" s="46">
        <f t="shared" ref="E19:P19" si="4">+E17-E18</f>
        <v>0</v>
      </c>
      <c r="F19" s="46">
        <f t="shared" si="4"/>
        <v>0</v>
      </c>
      <c r="G19" s="46">
        <f t="shared" si="4"/>
        <v>0</v>
      </c>
      <c r="H19" s="46">
        <f t="shared" si="4"/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264800</v>
      </c>
      <c r="Q19" s="48">
        <f>+P19/P11</f>
        <v>0.21772734747574413</v>
      </c>
    </row>
    <row r="20" spans="2:17" ht="51.75" x14ac:dyDescent="0.25">
      <c r="D20" s="67" t="s">
        <v>93</v>
      </c>
    </row>
  </sheetData>
  <mergeCells count="7">
    <mergeCell ref="B8:C8"/>
    <mergeCell ref="D8:O8"/>
    <mergeCell ref="B2:Q2"/>
    <mergeCell ref="B1:G1"/>
    <mergeCell ref="B4:C4"/>
    <mergeCell ref="D4:F4"/>
    <mergeCell ref="B6:C6"/>
  </mergeCells>
  <phoneticPr fontId="3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DEFINE EL PRECIO</vt:lpstr>
      <vt:lpstr>RESULTADO DEL MES EJEMPLO</vt:lpstr>
      <vt:lpstr>CALCULO DE GASTOS</vt:lpstr>
      <vt:lpstr>RESULTADO DEL MES</vt:lpstr>
      <vt:lpstr>RESULTADO ESTIMADO DE UN AÑO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</dc:creator>
  <cp:lastModifiedBy>Catalina M</cp:lastModifiedBy>
  <dcterms:created xsi:type="dcterms:W3CDTF">2020-06-02T21:51:01Z</dcterms:created>
  <dcterms:modified xsi:type="dcterms:W3CDTF">2020-06-02T23:34:11Z</dcterms:modified>
</cp:coreProperties>
</file>